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57" i="2"/>
  <c r="K57"/>
  <c r="J57"/>
  <c r="I57"/>
  <c r="M55"/>
  <c r="K55"/>
  <c r="J55"/>
  <c r="I55"/>
  <c r="M53"/>
  <c r="K53"/>
  <c r="J53"/>
  <c r="I53"/>
  <c r="M52"/>
  <c r="K52"/>
  <c r="J52"/>
  <c r="I52"/>
  <c r="M50"/>
  <c r="K50"/>
  <c r="J50"/>
  <c r="I50"/>
  <c r="M49"/>
  <c r="K49"/>
  <c r="N49" s="1"/>
  <c r="M47"/>
  <c r="K47"/>
  <c r="J47"/>
  <c r="I47"/>
  <c r="M46"/>
  <c r="K46"/>
  <c r="J46"/>
  <c r="I46"/>
  <c r="M44"/>
  <c r="K44"/>
  <c r="J44"/>
  <c r="I44"/>
  <c r="M43"/>
  <c r="K43"/>
  <c r="J43"/>
  <c r="I43"/>
  <c r="M42"/>
  <c r="K42"/>
  <c r="J42"/>
  <c r="I42"/>
  <c r="M40"/>
  <c r="K40"/>
  <c r="J40"/>
  <c r="I40"/>
  <c r="M39"/>
  <c r="K39"/>
  <c r="J39"/>
  <c r="I39"/>
  <c r="M37"/>
  <c r="K37"/>
  <c r="J37"/>
  <c r="I37"/>
  <c r="M36"/>
  <c r="K36"/>
  <c r="J36"/>
  <c r="I36"/>
  <c r="M34"/>
  <c r="K34"/>
  <c r="J34"/>
  <c r="I34"/>
  <c r="M33"/>
  <c r="K33"/>
  <c r="J33"/>
  <c r="I33"/>
  <c r="M32"/>
  <c r="K32"/>
  <c r="J32"/>
  <c r="I32"/>
  <c r="M31"/>
  <c r="K31"/>
  <c r="J31"/>
  <c r="I31"/>
  <c r="M29"/>
  <c r="K29"/>
  <c r="J29"/>
  <c r="I29"/>
  <c r="M28"/>
  <c r="K28"/>
  <c r="J28"/>
  <c r="I28"/>
  <c r="M27"/>
  <c r="K27"/>
  <c r="J27"/>
  <c r="I27"/>
  <c r="M26"/>
  <c r="K26"/>
  <c r="J26"/>
  <c r="I26"/>
  <c r="M11"/>
  <c r="K11"/>
  <c r="J11"/>
  <c r="I11"/>
  <c r="M10"/>
  <c r="K10"/>
  <c r="J10"/>
  <c r="I10"/>
  <c r="M24"/>
  <c r="K24"/>
  <c r="J24"/>
  <c r="I24"/>
  <c r="M23"/>
  <c r="K23"/>
  <c r="J23"/>
  <c r="I23"/>
  <c r="M21"/>
  <c r="K21"/>
  <c r="J21"/>
  <c r="I21"/>
  <c r="M20"/>
  <c r="K20"/>
  <c r="J20"/>
  <c r="I20"/>
  <c r="M19"/>
  <c r="K19"/>
  <c r="J19"/>
  <c r="I19"/>
  <c r="M18"/>
  <c r="K18"/>
  <c r="J18"/>
  <c r="I18"/>
  <c r="M17"/>
  <c r="K17"/>
  <c r="J17"/>
  <c r="I17"/>
  <c r="M16"/>
  <c r="K16"/>
  <c r="M14"/>
  <c r="K14"/>
  <c r="J14"/>
  <c r="I14"/>
  <c r="M13"/>
  <c r="K13"/>
  <c r="J13"/>
  <c r="I13"/>
  <c r="M8"/>
  <c r="K8"/>
  <c r="J8"/>
  <c r="I8"/>
  <c r="M7"/>
  <c r="K7"/>
  <c r="J7"/>
  <c r="I7"/>
  <c r="M5"/>
  <c r="J5"/>
  <c r="I5"/>
  <c r="M4"/>
  <c r="K4"/>
  <c r="J4"/>
  <c r="I4"/>
  <c r="N16" l="1"/>
  <c r="N4"/>
  <c r="N5"/>
  <c r="N7"/>
  <c r="N8"/>
  <c r="N13"/>
  <c r="N14"/>
  <c r="N17"/>
  <c r="N18"/>
  <c r="N19"/>
  <c r="N20"/>
  <c r="N21"/>
  <c r="N23"/>
  <c r="N24"/>
  <c r="N10"/>
  <c r="N11"/>
  <c r="N26"/>
  <c r="N27"/>
  <c r="N28"/>
  <c r="N29"/>
  <c r="N31"/>
  <c r="N32"/>
  <c r="N33"/>
  <c r="N34"/>
  <c r="N36"/>
  <c r="N37"/>
  <c r="N39"/>
  <c r="N40"/>
  <c r="N42"/>
  <c r="N43"/>
  <c r="N44"/>
  <c r="N46"/>
  <c r="N47"/>
  <c r="N50"/>
  <c r="N52"/>
  <c r="N53"/>
  <c r="N55"/>
  <c r="N57"/>
</calcChain>
</file>

<file path=xl/sharedStrings.xml><?xml version="1.0" encoding="utf-8"?>
<sst xmlns="http://schemas.openxmlformats.org/spreadsheetml/2006/main" count="191" uniqueCount="132">
  <si>
    <t>Name</t>
  </si>
  <si>
    <t>EID</t>
  </si>
  <si>
    <t>Designation</t>
  </si>
  <si>
    <t>Seniority (5%)</t>
  </si>
  <si>
    <t>Rural Posting (5%)</t>
  </si>
  <si>
    <t>RCSC-Select (5%)</t>
  </si>
  <si>
    <t>Extra-Curricular Activities (5%)</t>
  </si>
  <si>
    <t>Special Achievement (5%)</t>
  </si>
  <si>
    <t>PE Rating (15%)</t>
  </si>
  <si>
    <t>Academic Marks (30%)</t>
  </si>
  <si>
    <t>Viva Voce (30%)</t>
  </si>
  <si>
    <t>Total Marks (100%)</t>
  </si>
  <si>
    <t>Remarks</t>
  </si>
  <si>
    <t xml:space="preserve">Deo Narayan Regmi </t>
  </si>
  <si>
    <t>Teacher III</t>
  </si>
  <si>
    <t>Lhamoyzingkha MSS, Dagana</t>
  </si>
  <si>
    <t>Norbu Gyeltshen</t>
  </si>
  <si>
    <t>Teacher II</t>
  </si>
  <si>
    <t>S/Jongkhar MSS</t>
  </si>
  <si>
    <t>Selected</t>
  </si>
  <si>
    <t>Jigme Wangchuk</t>
  </si>
  <si>
    <t>Pakshikha Central School, Chhukha</t>
  </si>
  <si>
    <t>Thinley Namgyel</t>
  </si>
  <si>
    <t>Thungkhar LSS, Trashigang</t>
  </si>
  <si>
    <t>Dechen Pelden</t>
  </si>
  <si>
    <t>Wangchu MSS, Chukha</t>
  </si>
  <si>
    <t>Sonam Zam</t>
  </si>
  <si>
    <t>Ugyen Kelzang</t>
  </si>
  <si>
    <t>Yeshi Dorji</t>
  </si>
  <si>
    <t>Norbugang LSS, Samtse</t>
  </si>
  <si>
    <t>Choney Zangmo</t>
  </si>
  <si>
    <t>Thragom LSS, T/Yangtse</t>
  </si>
  <si>
    <t>Kelzang Jamtsho</t>
  </si>
  <si>
    <t>Rangtse PS, Haa</t>
  </si>
  <si>
    <t>Sonam Zangpo Sherpa</t>
  </si>
  <si>
    <t>Tashidingkha MSS, Punakha</t>
  </si>
  <si>
    <t>Singay</t>
  </si>
  <si>
    <t>Gedu HSS</t>
  </si>
  <si>
    <t>Oma Pati Luitel</t>
  </si>
  <si>
    <t>ICT Officer</t>
  </si>
  <si>
    <t>MRRH, Mongar, MoH</t>
  </si>
  <si>
    <t>Pema Dorji</t>
  </si>
  <si>
    <t>S/Jongkhar HSS, MoE</t>
  </si>
  <si>
    <t>Kencho</t>
  </si>
  <si>
    <t>Jakar HSS, Bumthang</t>
  </si>
  <si>
    <t>Sonam Wangmo</t>
  </si>
  <si>
    <t>Yangchenphug HSs, Thimphu</t>
  </si>
  <si>
    <t>Teacher I</t>
  </si>
  <si>
    <t>Tashi Yangzom</t>
  </si>
  <si>
    <t>Tsenkharla MSS, T/yangtse</t>
  </si>
  <si>
    <t>Pema Choden</t>
  </si>
  <si>
    <t>Damphu LSS, Tsirang</t>
  </si>
  <si>
    <t xml:space="preserve">Karma Dorji </t>
  </si>
  <si>
    <t>Sr. Post Production Officer</t>
  </si>
  <si>
    <t>National Post Harvest Centre, Paro, MoAF</t>
  </si>
  <si>
    <t>Om Prakash Ghalley</t>
  </si>
  <si>
    <t xml:space="preserve">Regulatory and Quarantine Officer </t>
  </si>
  <si>
    <t>BAFRA, Wangdue, MoAF</t>
  </si>
  <si>
    <t xml:space="preserve">Namgay Tshering </t>
  </si>
  <si>
    <t>Asst. Trade Officer</t>
  </si>
  <si>
    <t>Regional Trade Office, Trongsa, MoEA</t>
  </si>
  <si>
    <t>Sangay Dorji</t>
  </si>
  <si>
    <t>Gewog Adm Officer II</t>
  </si>
  <si>
    <t>Goseling. Tsirang, MoHCA</t>
  </si>
  <si>
    <t>Sonam Wangchuk</t>
  </si>
  <si>
    <t>Laboratory Officer</t>
  </si>
  <si>
    <t>Paro Hospital</t>
  </si>
  <si>
    <t>Clinical Nurse IV</t>
  </si>
  <si>
    <t>Vishal Chhetri</t>
  </si>
  <si>
    <t>Laboratory Technologist</t>
  </si>
  <si>
    <t>Regional Referal Hospital, Gelephu</t>
  </si>
  <si>
    <t>Yezer Tshomo</t>
  </si>
  <si>
    <t>MRRH, MoH</t>
  </si>
  <si>
    <t>Dipsika Rai</t>
  </si>
  <si>
    <t>Clinical Nurse</t>
  </si>
  <si>
    <t>JDWNRH, MoH</t>
  </si>
  <si>
    <t xml:space="preserve">Hari Prasad Pokhrel </t>
  </si>
  <si>
    <t>Nutritionist</t>
  </si>
  <si>
    <t>Hospital Samdrup Jongkhar, MoH</t>
  </si>
  <si>
    <t>Kinley Dorji</t>
  </si>
  <si>
    <t>District Health Officer</t>
  </si>
  <si>
    <t>Pemagatshel Dzongkhag, General Hospital, MoH</t>
  </si>
  <si>
    <t>Damber Mani Rai</t>
  </si>
  <si>
    <t>Forestry Officer</t>
  </si>
  <si>
    <t>FRMD, MoAF, Thimphu</t>
  </si>
  <si>
    <t>Parladh Mahat</t>
  </si>
  <si>
    <t xml:space="preserve">Gewog Adm Officer </t>
  </si>
  <si>
    <t>Athang Gewog Adm, MoHCA</t>
  </si>
  <si>
    <t>Phub Tshering</t>
  </si>
  <si>
    <t>Asst. Adm Officer</t>
  </si>
  <si>
    <t>Phuentsholing Hospital, MoH</t>
  </si>
  <si>
    <t>Leki Dorji</t>
  </si>
  <si>
    <t>Asst. Human Resource Officer</t>
  </si>
  <si>
    <t>MoEA, Thimphu</t>
  </si>
  <si>
    <t>Withdrawn</t>
  </si>
  <si>
    <t>1. Masters in Biology - 1 Slot</t>
  </si>
  <si>
    <t>2. Masters in Physics - 1 Slot</t>
  </si>
  <si>
    <t>Pema Dechen</t>
  </si>
  <si>
    <t>Dorokha Central School, Samtse</t>
  </si>
  <si>
    <t>Sangay Phuntsho</t>
  </si>
  <si>
    <t>Samtse LSS</t>
  </si>
  <si>
    <t>7. Masters in Economics - 2 Slots</t>
  </si>
  <si>
    <t>Amber Bahadur Gurung</t>
  </si>
  <si>
    <t>Pakshikha Central School</t>
  </si>
  <si>
    <t>Tashi Phuntsho</t>
  </si>
  <si>
    <t>Sarpang HSS</t>
  </si>
  <si>
    <t>Tika Devi Adhikari</t>
  </si>
  <si>
    <t>lungtenzampa MSS, Thimphu</t>
  </si>
  <si>
    <t>Karma Dema</t>
  </si>
  <si>
    <t>Shaba PS, Paro</t>
  </si>
  <si>
    <t>9. Masters in Food Science - 1 Slot</t>
  </si>
  <si>
    <t>Kinzang Wangchuk</t>
  </si>
  <si>
    <t>CRRH, Gelephu</t>
  </si>
  <si>
    <t>Karma Wangdi K</t>
  </si>
  <si>
    <t xml:space="preserve">Accounts Officer </t>
  </si>
  <si>
    <t>MoHCA, Thimphu</t>
  </si>
  <si>
    <t xml:space="preserve">Disqualified </t>
  </si>
  <si>
    <t>3. Masters in Computer Science/Masters in Inofrmation Technology - 1 Slot</t>
  </si>
  <si>
    <t>4. Masters in Chemistry - 1 Slot</t>
  </si>
  <si>
    <t>5. Masters in Mathematics - 3 Slots</t>
  </si>
  <si>
    <t xml:space="preserve">Not selected </t>
  </si>
  <si>
    <t xml:space="preserve">Final Result for Eligible candidates for 2015 TICA Scholarship </t>
  </si>
  <si>
    <t>12. Masters in Nursing - 1 Slot</t>
  </si>
  <si>
    <t>13. Masters in Public Health - 1 Slot</t>
  </si>
  <si>
    <t>14. Masters in Environment Development - 1 Slot</t>
  </si>
  <si>
    <t>6. Masters in Linguistics - 2 Slots</t>
  </si>
  <si>
    <t>8. Masters in Curriculum Studies - 1 Slot</t>
  </si>
  <si>
    <t>10. Masters in Rural Development - 2 Slots</t>
  </si>
  <si>
    <t>11. Masters in Bio-Chemistry/Masters in Research for Health Development/Masters in Food Technology - 2 Slots</t>
  </si>
  <si>
    <t>15. Masters in Public Policy/MBA - 1 Slot</t>
  </si>
  <si>
    <t>Place of Posting</t>
  </si>
  <si>
    <t>Sl. No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</si>
</sst>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  <scheme val="minor"/>
    </font>
    <font>
      <sz val="10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textRotation="90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45" wrapText="1"/>
    </xf>
    <xf numFmtId="0" fontId="6" fillId="0" borderId="4" xfId="0" applyFont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28574</xdr:rowOff>
    </xdr:from>
    <xdr:to>
      <xdr:col>14</xdr:col>
      <xdr:colOff>9526</xdr:colOff>
      <xdr:row>2</xdr:row>
      <xdr:rowOff>3</xdr:rowOff>
    </xdr:to>
    <xdr:cxnSp macro="">
      <xdr:nvCxnSpPr>
        <xdr:cNvPr id="3" name="Straight Connector 2"/>
        <xdr:cNvCxnSpPr/>
      </xdr:nvCxnSpPr>
      <xdr:spPr>
        <a:xfrm rot="5400000">
          <a:off x="6653211" y="1414463"/>
          <a:ext cx="1238254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</xdr:row>
      <xdr:rowOff>9525</xdr:rowOff>
    </xdr:from>
    <xdr:to>
      <xdr:col>15</xdr:col>
      <xdr:colOff>9526</xdr:colOff>
      <xdr:row>1</xdr:row>
      <xdr:rowOff>1247779</xdr:rowOff>
    </xdr:to>
    <xdr:cxnSp macro="">
      <xdr:nvCxnSpPr>
        <xdr:cNvPr id="6" name="Straight Connector 5"/>
        <xdr:cNvCxnSpPr/>
      </xdr:nvCxnSpPr>
      <xdr:spPr>
        <a:xfrm rot="5400000">
          <a:off x="7510461" y="1395414"/>
          <a:ext cx="1238254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447675</xdr:colOff>
      <xdr:row>1</xdr:row>
      <xdr:rowOff>0</xdr:rowOff>
    </xdr:from>
    <xdr:to>
      <xdr:col>15</xdr:col>
      <xdr:colOff>0</xdr:colOff>
      <xdr:row>1</xdr:row>
      <xdr:rowOff>9525</xdr:rowOff>
    </xdr:to>
    <xdr:cxnSp macro="">
      <xdr:nvCxnSpPr>
        <xdr:cNvPr id="7" name="Straight Connector 6"/>
        <xdr:cNvCxnSpPr/>
      </xdr:nvCxnSpPr>
      <xdr:spPr>
        <a:xfrm>
          <a:off x="6696075" y="771525"/>
          <a:ext cx="1428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438152</xdr:colOff>
      <xdr:row>1</xdr:row>
      <xdr:rowOff>1257299</xdr:rowOff>
    </xdr:from>
    <xdr:to>
      <xdr:col>14</xdr:col>
      <xdr:colOff>847725</xdr:colOff>
      <xdr:row>1</xdr:row>
      <xdr:rowOff>1266824</xdr:rowOff>
    </xdr:to>
    <xdr:cxnSp macro="">
      <xdr:nvCxnSpPr>
        <xdr:cNvPr id="11" name="Straight Connector 10"/>
        <xdr:cNvCxnSpPr/>
      </xdr:nvCxnSpPr>
      <xdr:spPr>
        <a:xfrm rot="10800000" flipV="1">
          <a:off x="6686552" y="2028824"/>
          <a:ext cx="1428748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9526</xdr:colOff>
      <xdr:row>2</xdr:row>
      <xdr:rowOff>4</xdr:rowOff>
    </xdr:to>
    <xdr:cxnSp macro="">
      <xdr:nvCxnSpPr>
        <xdr:cNvPr id="14" name="Straight Connector 13"/>
        <xdr:cNvCxnSpPr/>
      </xdr:nvCxnSpPr>
      <xdr:spPr>
        <a:xfrm rot="5400000">
          <a:off x="6100761" y="1414464"/>
          <a:ext cx="1238254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5\hrdd%20share%20file\Sonam%20Wangchuk\TICA%20Selection%20Interview%20Marks%20&amp;%20selected%20mark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va Sheet"/>
      <sheetName val="PE Ratings"/>
      <sheetName val="30% academic + PE"/>
      <sheetName val="Panel Marks"/>
      <sheetName val="Result Generator"/>
      <sheetName val="INterview schedule"/>
    </sheetNames>
    <sheetDataSet>
      <sheetData sheetId="0"/>
      <sheetData sheetId="1">
        <row r="4">
          <cell r="I4">
            <v>14.44</v>
          </cell>
        </row>
        <row r="7">
          <cell r="I7">
            <v>14.91</v>
          </cell>
        </row>
        <row r="8">
          <cell r="I8">
            <v>14.55</v>
          </cell>
        </row>
        <row r="10">
          <cell r="I10">
            <v>14.44</v>
          </cell>
        </row>
        <row r="11">
          <cell r="I11">
            <v>7.22</v>
          </cell>
        </row>
        <row r="13">
          <cell r="I13">
            <v>14.21</v>
          </cell>
        </row>
        <row r="14">
          <cell r="I14">
            <v>14.78</v>
          </cell>
        </row>
        <row r="15">
          <cell r="I15">
            <v>14.66</v>
          </cell>
        </row>
        <row r="16">
          <cell r="I16">
            <v>14.66</v>
          </cell>
        </row>
        <row r="17">
          <cell r="I17">
            <v>14.44</v>
          </cell>
        </row>
        <row r="18">
          <cell r="I18">
            <v>14.74</v>
          </cell>
        </row>
        <row r="20">
          <cell r="I20">
            <v>14.7</v>
          </cell>
        </row>
        <row r="21">
          <cell r="I21">
            <v>14.72</v>
          </cell>
        </row>
        <row r="23">
          <cell r="I23">
            <v>14.64</v>
          </cell>
        </row>
        <row r="24">
          <cell r="I24">
            <v>14.46</v>
          </cell>
        </row>
        <row r="26">
          <cell r="I26">
            <v>14.83</v>
          </cell>
        </row>
        <row r="27">
          <cell r="I27">
            <v>14.93</v>
          </cell>
        </row>
        <row r="28">
          <cell r="I28">
            <v>14.29</v>
          </cell>
        </row>
        <row r="29">
          <cell r="I29">
            <v>14.74</v>
          </cell>
        </row>
        <row r="31">
          <cell r="I31">
            <v>13.28</v>
          </cell>
        </row>
        <row r="32">
          <cell r="I32">
            <v>14.7</v>
          </cell>
        </row>
        <row r="33">
          <cell r="I33">
            <v>13.97</v>
          </cell>
        </row>
        <row r="34">
          <cell r="I34">
            <v>14.76</v>
          </cell>
        </row>
        <row r="36">
          <cell r="I36">
            <v>13.46</v>
          </cell>
        </row>
        <row r="37">
          <cell r="I37">
            <v>14.91</v>
          </cell>
        </row>
        <row r="39">
          <cell r="I39">
            <v>14.06</v>
          </cell>
        </row>
        <row r="40">
          <cell r="I40">
            <v>14.87</v>
          </cell>
        </row>
        <row r="45">
          <cell r="I45">
            <v>14.38</v>
          </cell>
        </row>
        <row r="46">
          <cell r="I46">
            <v>14.48</v>
          </cell>
        </row>
        <row r="47">
          <cell r="I47">
            <v>14.81</v>
          </cell>
        </row>
        <row r="49">
          <cell r="I49">
            <v>14.63</v>
          </cell>
        </row>
        <row r="50">
          <cell r="I50">
            <v>14.81</v>
          </cell>
        </row>
        <row r="52">
          <cell r="I52">
            <v>13.88</v>
          </cell>
        </row>
        <row r="53">
          <cell r="I53">
            <v>15</v>
          </cell>
        </row>
        <row r="55">
          <cell r="I55">
            <v>14.63</v>
          </cell>
        </row>
        <row r="56">
          <cell r="I56">
            <v>14.78</v>
          </cell>
        </row>
        <row r="58">
          <cell r="I58">
            <v>13.89</v>
          </cell>
        </row>
        <row r="60">
          <cell r="I60">
            <v>13.88</v>
          </cell>
        </row>
      </sheetData>
      <sheetData sheetId="2"/>
      <sheetData sheetId="3">
        <row r="4">
          <cell r="F4">
            <v>2.5</v>
          </cell>
          <cell r="G4">
            <v>0.75</v>
          </cell>
          <cell r="P4">
            <v>22.599999999999998</v>
          </cell>
        </row>
        <row r="5">
          <cell r="F5">
            <v>2.75</v>
          </cell>
          <cell r="G5">
            <v>0.25</v>
          </cell>
          <cell r="P5">
            <v>25</v>
          </cell>
        </row>
        <row r="7">
          <cell r="F7">
            <v>0.75</v>
          </cell>
          <cell r="G7">
            <v>0.75</v>
          </cell>
          <cell r="P7">
            <v>25.833333333333336</v>
          </cell>
        </row>
        <row r="8">
          <cell r="F8">
            <v>2.75</v>
          </cell>
          <cell r="G8">
            <v>1.5</v>
          </cell>
          <cell r="P8">
            <v>26.166666666666668</v>
          </cell>
        </row>
        <row r="10">
          <cell r="F10">
            <v>0.75</v>
          </cell>
          <cell r="G10">
            <v>1</v>
          </cell>
          <cell r="P10">
            <v>24.833333333333332</v>
          </cell>
        </row>
        <row r="11">
          <cell r="F11">
            <v>1.75</v>
          </cell>
          <cell r="G11">
            <v>1</v>
          </cell>
          <cell r="P11">
            <v>22.333333333333336</v>
          </cell>
        </row>
        <row r="13">
          <cell r="P13">
            <v>22.833333333333332</v>
          </cell>
        </row>
        <row r="14">
          <cell r="F14">
            <v>4</v>
          </cell>
          <cell r="G14">
            <v>3.25</v>
          </cell>
          <cell r="P14">
            <v>27.350000000000005</v>
          </cell>
        </row>
        <row r="15">
          <cell r="F15">
            <v>2</v>
          </cell>
          <cell r="G15">
            <v>0.5</v>
          </cell>
          <cell r="P15">
            <v>23</v>
          </cell>
        </row>
        <row r="16">
          <cell r="F16">
            <v>1.5</v>
          </cell>
          <cell r="G16">
            <v>1</v>
          </cell>
          <cell r="P16">
            <v>22.7</v>
          </cell>
        </row>
        <row r="17">
          <cell r="F17">
            <v>3</v>
          </cell>
          <cell r="G17">
            <v>0.75</v>
          </cell>
          <cell r="P17">
            <v>23.166666666666668</v>
          </cell>
        </row>
        <row r="18">
          <cell r="F18">
            <v>2</v>
          </cell>
          <cell r="G18">
            <v>1</v>
          </cell>
          <cell r="P18">
            <v>22.683333333333334</v>
          </cell>
        </row>
        <row r="20">
          <cell r="F20">
            <v>3.25</v>
          </cell>
          <cell r="G20">
            <v>0.75</v>
          </cell>
          <cell r="P20">
            <v>26.666666666666664</v>
          </cell>
        </row>
        <row r="21">
          <cell r="F21">
            <v>3.25</v>
          </cell>
          <cell r="G21">
            <v>1.25</v>
          </cell>
          <cell r="P21">
            <v>24.166666666666668</v>
          </cell>
        </row>
        <row r="23">
          <cell r="F23">
            <v>1</v>
          </cell>
          <cell r="G23">
            <v>1</v>
          </cell>
          <cell r="P23">
            <v>25.1</v>
          </cell>
        </row>
        <row r="24">
          <cell r="F24">
            <v>1.25</v>
          </cell>
          <cell r="G24">
            <v>1.75</v>
          </cell>
          <cell r="P24">
            <v>25.850000000000005</v>
          </cell>
        </row>
        <row r="26">
          <cell r="F26">
            <v>4.5</v>
          </cell>
          <cell r="G26">
            <v>4</v>
          </cell>
          <cell r="P26">
            <v>25.06666666666667</v>
          </cell>
        </row>
        <row r="27">
          <cell r="F27">
            <v>2.75</v>
          </cell>
          <cell r="G27">
            <v>1.25</v>
          </cell>
          <cell r="P27">
            <v>22</v>
          </cell>
        </row>
        <row r="28">
          <cell r="F28">
            <v>3</v>
          </cell>
          <cell r="G28">
            <v>0.75</v>
          </cell>
          <cell r="P28">
            <v>23.166666666666668</v>
          </cell>
        </row>
        <row r="29">
          <cell r="F29">
            <v>2.75</v>
          </cell>
          <cell r="G29">
            <v>2</v>
          </cell>
          <cell r="P29">
            <v>22</v>
          </cell>
        </row>
        <row r="31">
          <cell r="F31">
            <v>0.25</v>
          </cell>
          <cell r="G31">
            <v>0.25</v>
          </cell>
          <cell r="P31">
            <v>21.333333333333336</v>
          </cell>
        </row>
        <row r="32">
          <cell r="F32">
            <v>2</v>
          </cell>
          <cell r="G32">
            <v>0.25</v>
          </cell>
          <cell r="P32">
            <v>24.1</v>
          </cell>
        </row>
        <row r="33">
          <cell r="F33">
            <v>1.75</v>
          </cell>
          <cell r="G33">
            <v>0.5</v>
          </cell>
          <cell r="P33">
            <v>25.166666666666668</v>
          </cell>
        </row>
        <row r="34">
          <cell r="F34">
            <v>2.75</v>
          </cell>
          <cell r="G34">
            <v>0</v>
          </cell>
          <cell r="P34">
            <v>23.266666666666666</v>
          </cell>
        </row>
        <row r="36">
          <cell r="F36">
            <v>0.5</v>
          </cell>
          <cell r="G36">
            <v>0.25</v>
          </cell>
          <cell r="P36">
            <v>22.433333333333334</v>
          </cell>
        </row>
        <row r="37">
          <cell r="F37">
            <v>0.5</v>
          </cell>
          <cell r="G37">
            <v>0.5</v>
          </cell>
          <cell r="P37">
            <v>24.166666666666668</v>
          </cell>
        </row>
        <row r="39">
          <cell r="F39">
            <v>2.75</v>
          </cell>
          <cell r="G39">
            <v>1</v>
          </cell>
          <cell r="P39">
            <v>25.5</v>
          </cell>
        </row>
        <row r="40">
          <cell r="F40">
            <v>1</v>
          </cell>
          <cell r="G40">
            <v>1.75</v>
          </cell>
          <cell r="P40">
            <v>23.666666666666664</v>
          </cell>
        </row>
        <row r="45">
          <cell r="F45">
            <v>0.75</v>
          </cell>
          <cell r="G45">
            <v>0.75</v>
          </cell>
          <cell r="P45">
            <v>23.833333333333332</v>
          </cell>
        </row>
        <row r="46">
          <cell r="F46">
            <v>1.25</v>
          </cell>
          <cell r="G46">
            <v>2</v>
          </cell>
          <cell r="P46">
            <v>23.333333333333332</v>
          </cell>
        </row>
        <row r="47">
          <cell r="F47">
            <v>2.5</v>
          </cell>
          <cell r="G47">
            <v>1.25</v>
          </cell>
          <cell r="P47">
            <v>23.93333333333333</v>
          </cell>
        </row>
        <row r="49">
          <cell r="F49">
            <v>1</v>
          </cell>
          <cell r="G49">
            <v>0.5</v>
          </cell>
          <cell r="P49">
            <v>23.833333333333332</v>
          </cell>
        </row>
        <row r="50">
          <cell r="F50">
            <v>1</v>
          </cell>
          <cell r="G50">
            <v>1.25</v>
          </cell>
          <cell r="P50">
            <v>23.5</v>
          </cell>
        </row>
        <row r="52">
          <cell r="P52">
            <v>24</v>
          </cell>
        </row>
        <row r="53">
          <cell r="F53">
            <v>2.25</v>
          </cell>
          <cell r="G53">
            <v>4.5</v>
          </cell>
          <cell r="P53">
            <v>25.333333333333332</v>
          </cell>
        </row>
        <row r="55">
          <cell r="F55">
            <v>0.75</v>
          </cell>
          <cell r="G55">
            <v>1</v>
          </cell>
          <cell r="P55">
            <v>25</v>
          </cell>
        </row>
        <row r="56">
          <cell r="F56">
            <v>3.25</v>
          </cell>
          <cell r="G56">
            <v>1.25</v>
          </cell>
          <cell r="P56">
            <v>23.5</v>
          </cell>
        </row>
        <row r="58">
          <cell r="F58">
            <v>1.5</v>
          </cell>
          <cell r="G58">
            <v>1</v>
          </cell>
          <cell r="P58">
            <v>23.166666666666668</v>
          </cell>
        </row>
        <row r="60">
          <cell r="F60">
            <v>1.75</v>
          </cell>
          <cell r="G60">
            <v>2.5</v>
          </cell>
          <cell r="P60">
            <v>22.833333333333332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Q5" sqref="Q5"/>
    </sheetView>
  </sheetViews>
  <sheetFormatPr defaultRowHeight="15"/>
  <cols>
    <col min="1" max="1" width="4" customWidth="1"/>
    <col min="2" max="2" width="10.42578125" customWidth="1"/>
    <col min="3" max="3" width="11.7109375" customWidth="1"/>
    <col min="4" max="4" width="7.85546875" customWidth="1"/>
    <col min="5" max="5" width="10" customWidth="1"/>
    <col min="6" max="6" width="6.42578125" customWidth="1"/>
    <col min="7" max="7" width="7.7109375" customWidth="1"/>
    <col min="8" max="8" width="6.28515625" customWidth="1"/>
    <col min="9" max="9" width="7.85546875" customWidth="1"/>
    <col min="10" max="10" width="6.5703125" customWidth="1"/>
    <col min="11" max="11" width="7.140625" customWidth="1"/>
    <col min="12" max="12" width="7.7109375" customWidth="1"/>
    <col min="13" max="13" width="7" customWidth="1"/>
    <col min="14" max="14" width="8.28515625" style="24" customWidth="1"/>
    <col min="15" max="15" width="12.85546875" style="22" customWidth="1"/>
  </cols>
  <sheetData>
    <row r="1" spans="1:15" ht="60.75" customHeigh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/>
    </row>
    <row r="2" spans="1:15" ht="99.75">
      <c r="A2" s="1" t="s">
        <v>131</v>
      </c>
      <c r="B2" s="1" t="s">
        <v>0</v>
      </c>
      <c r="C2" s="1" t="s">
        <v>1</v>
      </c>
      <c r="D2" s="1" t="s">
        <v>2</v>
      </c>
      <c r="E2" s="2" t="s">
        <v>130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18" t="s">
        <v>10</v>
      </c>
      <c r="N2" s="23" t="s">
        <v>11</v>
      </c>
      <c r="O2" s="19" t="s">
        <v>12</v>
      </c>
    </row>
    <row r="3" spans="1:15">
      <c r="A3" s="25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2"/>
      <c r="O3" s="33"/>
    </row>
    <row r="4" spans="1:15" ht="51">
      <c r="A4" s="4">
        <v>1</v>
      </c>
      <c r="B4" s="5" t="s">
        <v>13</v>
      </c>
      <c r="C4" s="4">
        <v>20130101717</v>
      </c>
      <c r="D4" s="4" t="s">
        <v>14</v>
      </c>
      <c r="E4" s="4" t="s">
        <v>15</v>
      </c>
      <c r="F4" s="4">
        <v>0.4</v>
      </c>
      <c r="G4" s="4">
        <v>1.26</v>
      </c>
      <c r="H4" s="6">
        <v>5</v>
      </c>
      <c r="I4" s="7">
        <f>'[1]Panel Marks'!F4</f>
        <v>2.5</v>
      </c>
      <c r="J4" s="7">
        <f>'[1]Panel Marks'!G4</f>
        <v>0.75</v>
      </c>
      <c r="K4" s="7">
        <f>'[1]PE Ratings'!I4</f>
        <v>14.44</v>
      </c>
      <c r="L4" s="4">
        <v>20.77</v>
      </c>
      <c r="M4" s="7">
        <f>'[1]Panel Marks'!P4</f>
        <v>22.599999999999998</v>
      </c>
      <c r="N4" s="7">
        <f>SUM(F4:M4)</f>
        <v>67.72</v>
      </c>
      <c r="O4" s="14" t="s">
        <v>120</v>
      </c>
    </row>
    <row r="5" spans="1:15" ht="25.5">
      <c r="A5" s="8">
        <v>2</v>
      </c>
      <c r="B5" s="9" t="s">
        <v>16</v>
      </c>
      <c r="C5" s="8">
        <v>201001357</v>
      </c>
      <c r="D5" s="8" t="s">
        <v>17</v>
      </c>
      <c r="E5" s="8" t="s">
        <v>18</v>
      </c>
      <c r="F5" s="4">
        <v>1</v>
      </c>
      <c r="G5" s="4">
        <v>1.71</v>
      </c>
      <c r="H5" s="6">
        <v>5</v>
      </c>
      <c r="I5" s="7">
        <f>'[1]Panel Marks'!F5</f>
        <v>2.75</v>
      </c>
      <c r="J5" s="7">
        <f>'[1]Panel Marks'!G5</f>
        <v>0.25</v>
      </c>
      <c r="K5" s="7">
        <v>14.53</v>
      </c>
      <c r="L5" s="4">
        <v>20.34</v>
      </c>
      <c r="M5" s="7">
        <f>'[1]Panel Marks'!P5</f>
        <v>25</v>
      </c>
      <c r="N5" s="7">
        <f t="shared" ref="N5:N57" si="0">SUM(F5:M5)</f>
        <v>70.58</v>
      </c>
      <c r="O5" s="14" t="s">
        <v>116</v>
      </c>
    </row>
    <row r="6" spans="1:15">
      <c r="A6" s="25" t="s">
        <v>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51">
      <c r="A7" s="4">
        <v>1</v>
      </c>
      <c r="B7" s="5" t="s">
        <v>20</v>
      </c>
      <c r="C7" s="4">
        <v>20130101702</v>
      </c>
      <c r="D7" s="4" t="s">
        <v>14</v>
      </c>
      <c r="E7" s="4" t="s">
        <v>21</v>
      </c>
      <c r="F7" s="4">
        <v>0.4</v>
      </c>
      <c r="G7" s="4">
        <v>1.26</v>
      </c>
      <c r="H7" s="6">
        <v>5</v>
      </c>
      <c r="I7" s="7">
        <f>'[1]Panel Marks'!F7</f>
        <v>0.75</v>
      </c>
      <c r="J7" s="7">
        <f>'[1]Panel Marks'!G7</f>
        <v>0.75</v>
      </c>
      <c r="K7" s="7">
        <f>'[1]PE Ratings'!I7</f>
        <v>14.91</v>
      </c>
      <c r="L7" s="4">
        <v>23.18</v>
      </c>
      <c r="M7" s="7">
        <f>'[1]Panel Marks'!P7</f>
        <v>25.833333333333336</v>
      </c>
      <c r="N7" s="7">
        <f t="shared" si="0"/>
        <v>72.083333333333343</v>
      </c>
      <c r="O7" s="14" t="s">
        <v>120</v>
      </c>
    </row>
    <row r="8" spans="1:15" ht="51">
      <c r="A8" s="4">
        <v>2</v>
      </c>
      <c r="B8" s="5" t="s">
        <v>22</v>
      </c>
      <c r="C8" s="4">
        <v>20130201372</v>
      </c>
      <c r="D8" s="4" t="s">
        <v>14</v>
      </c>
      <c r="E8" s="4" t="s">
        <v>23</v>
      </c>
      <c r="F8" s="4">
        <v>0.4</v>
      </c>
      <c r="G8" s="4">
        <v>1.1200000000000001</v>
      </c>
      <c r="H8" s="6">
        <v>5</v>
      </c>
      <c r="I8" s="7">
        <f>'[1]Panel Marks'!F8</f>
        <v>2.75</v>
      </c>
      <c r="J8" s="7">
        <f>'[1]Panel Marks'!G8</f>
        <v>1.5</v>
      </c>
      <c r="K8" s="7">
        <f>'[1]PE Ratings'!I8</f>
        <v>14.55</v>
      </c>
      <c r="L8" s="4">
        <v>20.75</v>
      </c>
      <c r="M8" s="7">
        <f>'[1]Panel Marks'!P8</f>
        <v>26.166666666666668</v>
      </c>
      <c r="N8" s="7">
        <f t="shared" si="0"/>
        <v>72.236666666666665</v>
      </c>
      <c r="O8" s="14" t="s">
        <v>116</v>
      </c>
    </row>
    <row r="9" spans="1:15">
      <c r="A9" s="25" t="s">
        <v>117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38.25">
      <c r="A10" s="4">
        <v>1</v>
      </c>
      <c r="B10" s="5" t="s">
        <v>38</v>
      </c>
      <c r="C10" s="4">
        <v>201001122</v>
      </c>
      <c r="D10" s="4" t="s">
        <v>39</v>
      </c>
      <c r="E10" s="4" t="s">
        <v>40</v>
      </c>
      <c r="F10" s="4">
        <v>1</v>
      </c>
      <c r="G10" s="4">
        <v>2.25</v>
      </c>
      <c r="H10" s="6">
        <v>5</v>
      </c>
      <c r="I10" s="7">
        <f>'[1]Panel Marks'!F23</f>
        <v>1</v>
      </c>
      <c r="J10" s="7">
        <f>'[1]Panel Marks'!G23</f>
        <v>1</v>
      </c>
      <c r="K10" s="7">
        <f>'[1]PE Ratings'!I23</f>
        <v>14.64</v>
      </c>
      <c r="L10" s="4">
        <v>20.73</v>
      </c>
      <c r="M10" s="7">
        <f>'[1]Panel Marks'!P23</f>
        <v>25.1</v>
      </c>
      <c r="N10" s="7">
        <f>SUM(F10:M10)</f>
        <v>70.72</v>
      </c>
      <c r="O10" s="14" t="s">
        <v>116</v>
      </c>
    </row>
    <row r="11" spans="1:15" ht="38.25">
      <c r="A11" s="4">
        <v>2</v>
      </c>
      <c r="B11" s="5" t="s">
        <v>41</v>
      </c>
      <c r="C11" s="4">
        <v>200901286</v>
      </c>
      <c r="D11" s="4" t="s">
        <v>17</v>
      </c>
      <c r="E11" s="4" t="s">
        <v>42</v>
      </c>
      <c r="F11" s="4">
        <v>1.2</v>
      </c>
      <c r="G11" s="4">
        <v>0.56000000000000005</v>
      </c>
      <c r="H11" s="6">
        <v>5</v>
      </c>
      <c r="I11" s="7">
        <f>'[1]Panel Marks'!F24</f>
        <v>1.25</v>
      </c>
      <c r="J11" s="7">
        <f>'[1]Panel Marks'!G24</f>
        <v>1.75</v>
      </c>
      <c r="K11" s="7">
        <f>'[1]PE Ratings'!I24</f>
        <v>14.46</v>
      </c>
      <c r="L11" s="4">
        <v>20.55</v>
      </c>
      <c r="M11" s="7">
        <f>'[1]Panel Marks'!P24</f>
        <v>25.850000000000005</v>
      </c>
      <c r="N11" s="7">
        <f>SUM(F11:M11)</f>
        <v>70.62</v>
      </c>
      <c r="O11" s="14" t="s">
        <v>120</v>
      </c>
    </row>
    <row r="12" spans="1:15">
      <c r="A12" s="25" t="s">
        <v>118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8.25">
      <c r="A13" s="4">
        <v>1</v>
      </c>
      <c r="B13" s="5" t="s">
        <v>24</v>
      </c>
      <c r="C13" s="4">
        <v>201001376</v>
      </c>
      <c r="D13" s="4" t="s">
        <v>17</v>
      </c>
      <c r="E13" s="4" t="s">
        <v>25</v>
      </c>
      <c r="F13" s="4">
        <v>1</v>
      </c>
      <c r="G13" s="4">
        <v>2.5</v>
      </c>
      <c r="H13" s="6">
        <v>5</v>
      </c>
      <c r="I13" s="7">
        <f>'[1]Panel Marks'!F10</f>
        <v>0.75</v>
      </c>
      <c r="J13" s="7">
        <f>'[1]Panel Marks'!G10</f>
        <v>1</v>
      </c>
      <c r="K13" s="7">
        <f>'[1]PE Ratings'!I10</f>
        <v>14.44</v>
      </c>
      <c r="L13" s="4">
        <v>20.93</v>
      </c>
      <c r="M13" s="7">
        <f>'[1]Panel Marks'!P10</f>
        <v>24.833333333333332</v>
      </c>
      <c r="N13" s="7">
        <f t="shared" si="0"/>
        <v>70.453333333333333</v>
      </c>
      <c r="O13" s="14" t="s">
        <v>19</v>
      </c>
    </row>
    <row r="14" spans="1:15" ht="51">
      <c r="A14" s="4">
        <v>2</v>
      </c>
      <c r="B14" s="5" t="s">
        <v>97</v>
      </c>
      <c r="C14" s="4">
        <v>20140303801</v>
      </c>
      <c r="D14" s="4" t="s">
        <v>14</v>
      </c>
      <c r="E14" s="4" t="s">
        <v>98</v>
      </c>
      <c r="F14" s="4">
        <v>0.2</v>
      </c>
      <c r="G14" s="4">
        <v>0.63</v>
      </c>
      <c r="H14" s="6">
        <v>5</v>
      </c>
      <c r="I14" s="7">
        <f>'[1]Panel Marks'!F11</f>
        <v>1.75</v>
      </c>
      <c r="J14" s="7">
        <f>'[1]Panel Marks'!G11</f>
        <v>1</v>
      </c>
      <c r="K14" s="7">
        <f>'[1]PE Ratings'!I11</f>
        <v>7.22</v>
      </c>
      <c r="L14" s="4">
        <v>20.91</v>
      </c>
      <c r="M14" s="7">
        <f>'[1]Panel Marks'!P11</f>
        <v>22.333333333333336</v>
      </c>
      <c r="N14" s="7">
        <f t="shared" si="0"/>
        <v>59.043333333333337</v>
      </c>
      <c r="O14" s="14" t="s">
        <v>120</v>
      </c>
    </row>
    <row r="15" spans="1:15">
      <c r="A15" s="25" t="s">
        <v>119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51">
      <c r="A16" s="4">
        <v>1</v>
      </c>
      <c r="B16" s="5" t="s">
        <v>26</v>
      </c>
      <c r="C16" s="4">
        <v>20130201376</v>
      </c>
      <c r="D16" s="4" t="s">
        <v>14</v>
      </c>
      <c r="E16" s="4" t="s">
        <v>15</v>
      </c>
      <c r="F16" s="4">
        <v>0.4</v>
      </c>
      <c r="G16" s="4">
        <v>1.26</v>
      </c>
      <c r="H16" s="6">
        <v>5</v>
      </c>
      <c r="I16" s="15">
        <v>1</v>
      </c>
      <c r="J16" s="15">
        <v>0.5</v>
      </c>
      <c r="K16" s="7">
        <f>'[1]PE Ratings'!I13</f>
        <v>14.21</v>
      </c>
      <c r="L16" s="4">
        <v>21.2</v>
      </c>
      <c r="M16" s="7">
        <f>'[1]Panel Marks'!P13</f>
        <v>22.833333333333332</v>
      </c>
      <c r="N16" s="7">
        <f t="shared" si="0"/>
        <v>66.403333333333336</v>
      </c>
      <c r="O16" s="14" t="s">
        <v>19</v>
      </c>
    </row>
    <row r="17" spans="1:15" ht="25.5">
      <c r="A17" s="4">
        <v>2</v>
      </c>
      <c r="B17" s="9" t="s">
        <v>27</v>
      </c>
      <c r="C17" s="8">
        <v>200901606</v>
      </c>
      <c r="D17" s="8" t="s">
        <v>14</v>
      </c>
      <c r="E17" s="8" t="s">
        <v>18</v>
      </c>
      <c r="F17" s="4">
        <v>1.2</v>
      </c>
      <c r="G17" s="4">
        <v>2.5</v>
      </c>
      <c r="H17" s="6">
        <v>5</v>
      </c>
      <c r="I17" s="7">
        <f>'[1]Panel Marks'!F14</f>
        <v>4</v>
      </c>
      <c r="J17" s="7">
        <f>'[1]Panel Marks'!G14</f>
        <v>3.25</v>
      </c>
      <c r="K17" s="7">
        <f>'[1]PE Ratings'!I14</f>
        <v>14.78</v>
      </c>
      <c r="L17" s="4">
        <v>20.329999999999998</v>
      </c>
      <c r="M17" s="7">
        <f>'[1]Panel Marks'!P14</f>
        <v>27.350000000000005</v>
      </c>
      <c r="N17" s="7">
        <f>SUM(F17:M17)</f>
        <v>78.41</v>
      </c>
      <c r="O17" s="14" t="s">
        <v>116</v>
      </c>
    </row>
    <row r="18" spans="1:15" ht="38.25">
      <c r="A18" s="4">
        <v>3</v>
      </c>
      <c r="B18" s="5" t="s">
        <v>28</v>
      </c>
      <c r="C18" s="4">
        <v>20130201453</v>
      </c>
      <c r="D18" s="4" t="s">
        <v>14</v>
      </c>
      <c r="E18" s="4" t="s">
        <v>29</v>
      </c>
      <c r="F18" s="4">
        <v>0.4</v>
      </c>
      <c r="G18" s="4">
        <v>1.1299999999999999</v>
      </c>
      <c r="H18" s="6">
        <v>5</v>
      </c>
      <c r="I18" s="7">
        <f>'[1]Panel Marks'!F15</f>
        <v>2</v>
      </c>
      <c r="J18" s="7">
        <f>'[1]Panel Marks'!G15</f>
        <v>0.5</v>
      </c>
      <c r="K18" s="7">
        <f>'[1]PE Ratings'!I15</f>
        <v>14.66</v>
      </c>
      <c r="L18" s="4">
        <v>19.89</v>
      </c>
      <c r="M18" s="7">
        <f>'[1]Panel Marks'!P15</f>
        <v>23</v>
      </c>
      <c r="N18" s="7">
        <f>SUM(F18:M18)</f>
        <v>66.58</v>
      </c>
      <c r="O18" s="14" t="s">
        <v>19</v>
      </c>
    </row>
    <row r="19" spans="1:15" ht="38.25">
      <c r="A19" s="4">
        <v>4</v>
      </c>
      <c r="B19" s="5" t="s">
        <v>30</v>
      </c>
      <c r="C19" s="4">
        <v>201101589</v>
      </c>
      <c r="D19" s="4" t="s">
        <v>14</v>
      </c>
      <c r="E19" s="4" t="s">
        <v>31</v>
      </c>
      <c r="F19" s="4">
        <v>0.8</v>
      </c>
      <c r="G19" s="4">
        <v>2.84</v>
      </c>
      <c r="H19" s="6">
        <v>5</v>
      </c>
      <c r="I19" s="7">
        <f>'[1]Panel Marks'!F16</f>
        <v>1.5</v>
      </c>
      <c r="J19" s="7">
        <f>'[1]Panel Marks'!G16</f>
        <v>1</v>
      </c>
      <c r="K19" s="7">
        <f>'[1]PE Ratings'!I16</f>
        <v>14.66</v>
      </c>
      <c r="L19" s="4">
        <v>19.850000000000001</v>
      </c>
      <c r="M19" s="7">
        <f>'[1]Panel Marks'!P16</f>
        <v>22.7</v>
      </c>
      <c r="N19" s="7">
        <f>SUM(F19:M19)</f>
        <v>68.350000000000009</v>
      </c>
      <c r="O19" s="14" t="s">
        <v>19</v>
      </c>
    </row>
    <row r="20" spans="1:15" ht="25.5">
      <c r="A20" s="4">
        <v>5</v>
      </c>
      <c r="B20" s="5" t="s">
        <v>99</v>
      </c>
      <c r="C20" s="4">
        <v>20130201549</v>
      </c>
      <c r="D20" s="4" t="s">
        <v>14</v>
      </c>
      <c r="E20" s="4" t="s">
        <v>100</v>
      </c>
      <c r="F20" s="4">
        <v>0.4</v>
      </c>
      <c r="G20" s="4">
        <v>1.26</v>
      </c>
      <c r="H20" s="6">
        <v>5</v>
      </c>
      <c r="I20" s="7">
        <f>'[1]Panel Marks'!F17</f>
        <v>3</v>
      </c>
      <c r="J20" s="7">
        <f>'[1]Panel Marks'!G17</f>
        <v>0.75</v>
      </c>
      <c r="K20" s="7">
        <f>'[1]PE Ratings'!I17</f>
        <v>14.44</v>
      </c>
      <c r="L20" s="4">
        <v>19.73</v>
      </c>
      <c r="M20" s="7">
        <f>'[1]Panel Marks'!P17</f>
        <v>23.166666666666668</v>
      </c>
      <c r="N20" s="7">
        <f>SUM(F20:M20)</f>
        <v>67.74666666666667</v>
      </c>
      <c r="O20" s="14" t="s">
        <v>120</v>
      </c>
    </row>
    <row r="21" spans="1:15" ht="25.5">
      <c r="A21" s="4">
        <v>6</v>
      </c>
      <c r="B21" s="5" t="s">
        <v>32</v>
      </c>
      <c r="C21" s="4">
        <v>201101341</v>
      </c>
      <c r="D21" s="4" t="s">
        <v>14</v>
      </c>
      <c r="E21" s="4" t="s">
        <v>33</v>
      </c>
      <c r="F21" s="4">
        <v>0.8</v>
      </c>
      <c r="G21" s="4">
        <v>2.96</v>
      </c>
      <c r="H21" s="6">
        <v>5</v>
      </c>
      <c r="I21" s="7">
        <f>'[1]Panel Marks'!F18</f>
        <v>2</v>
      </c>
      <c r="J21" s="7">
        <f>'[1]Panel Marks'!G18</f>
        <v>1</v>
      </c>
      <c r="K21" s="7">
        <f>'[1]PE Ratings'!I18</f>
        <v>14.74</v>
      </c>
      <c r="L21" s="4">
        <v>19.670000000000002</v>
      </c>
      <c r="M21" s="7">
        <f>'[1]Panel Marks'!P18</f>
        <v>22.683333333333334</v>
      </c>
      <c r="N21" s="7">
        <f>SUM(F21:M21)</f>
        <v>68.853333333333339</v>
      </c>
      <c r="O21" s="14" t="s">
        <v>116</v>
      </c>
    </row>
    <row r="22" spans="1:15">
      <c r="A22" s="25" t="s">
        <v>125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38.25">
      <c r="A23" s="4">
        <v>1</v>
      </c>
      <c r="B23" s="9" t="s">
        <v>34</v>
      </c>
      <c r="C23" s="8">
        <v>201101430</v>
      </c>
      <c r="D23" s="8" t="s">
        <v>14</v>
      </c>
      <c r="E23" s="8" t="s">
        <v>35</v>
      </c>
      <c r="F23" s="4">
        <v>0.8</v>
      </c>
      <c r="G23" s="4">
        <v>1.8</v>
      </c>
      <c r="H23" s="6">
        <v>5</v>
      </c>
      <c r="I23" s="7">
        <f>'[1]Panel Marks'!F20</f>
        <v>3.25</v>
      </c>
      <c r="J23" s="7">
        <f>'[1]Panel Marks'!G20</f>
        <v>0.75</v>
      </c>
      <c r="K23" s="7">
        <f>'[1]PE Ratings'!I20</f>
        <v>14.7</v>
      </c>
      <c r="L23" s="4">
        <v>20.78</v>
      </c>
      <c r="M23" s="7">
        <f>'[1]Panel Marks'!P20</f>
        <v>26.666666666666664</v>
      </c>
      <c r="N23" s="7">
        <f t="shared" si="0"/>
        <v>73.74666666666667</v>
      </c>
      <c r="O23" s="14" t="s">
        <v>19</v>
      </c>
    </row>
    <row r="24" spans="1:15" ht="25.5">
      <c r="A24" s="4">
        <v>2</v>
      </c>
      <c r="B24" s="5" t="s">
        <v>36</v>
      </c>
      <c r="C24" s="4">
        <v>200901335</v>
      </c>
      <c r="D24" s="4" t="s">
        <v>17</v>
      </c>
      <c r="E24" s="4" t="s">
        <v>37</v>
      </c>
      <c r="F24" s="4">
        <v>1.2</v>
      </c>
      <c r="G24" s="4">
        <v>3.64</v>
      </c>
      <c r="H24" s="6">
        <v>5</v>
      </c>
      <c r="I24" s="7">
        <f>'[1]Panel Marks'!F21</f>
        <v>3.25</v>
      </c>
      <c r="J24" s="7">
        <f>'[1]Panel Marks'!G21</f>
        <v>1.25</v>
      </c>
      <c r="K24" s="7">
        <f>'[1]PE Ratings'!I21</f>
        <v>14.72</v>
      </c>
      <c r="L24" s="4">
        <v>20.3</v>
      </c>
      <c r="M24" s="7">
        <f>'[1]Panel Marks'!P21</f>
        <v>24.166666666666668</v>
      </c>
      <c r="N24" s="7">
        <f t="shared" si="0"/>
        <v>73.526666666666671</v>
      </c>
      <c r="O24" s="14" t="s">
        <v>19</v>
      </c>
    </row>
    <row r="25" spans="1:15">
      <c r="A25" s="25" t="s">
        <v>101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ht="38.25">
      <c r="A26" s="4">
        <v>1</v>
      </c>
      <c r="B26" s="5" t="s">
        <v>43</v>
      </c>
      <c r="C26" s="4">
        <v>201201602</v>
      </c>
      <c r="D26" s="4" t="s">
        <v>14</v>
      </c>
      <c r="E26" s="4" t="s">
        <v>44</v>
      </c>
      <c r="F26" s="4">
        <v>0.6</v>
      </c>
      <c r="G26" s="4">
        <v>1.5</v>
      </c>
      <c r="H26" s="6">
        <v>5</v>
      </c>
      <c r="I26" s="7">
        <f>'[1]Panel Marks'!F26</f>
        <v>4.5</v>
      </c>
      <c r="J26" s="7">
        <f>'[1]Panel Marks'!G26</f>
        <v>4</v>
      </c>
      <c r="K26" s="7">
        <f>'[1]PE Ratings'!I26</f>
        <v>14.83</v>
      </c>
      <c r="L26" s="4">
        <v>19.7</v>
      </c>
      <c r="M26" s="7">
        <f>'[1]Panel Marks'!P26</f>
        <v>25.06666666666667</v>
      </c>
      <c r="N26" s="7">
        <f t="shared" si="0"/>
        <v>75.196666666666658</v>
      </c>
      <c r="O26" s="14" t="s">
        <v>19</v>
      </c>
    </row>
    <row r="27" spans="1:15" ht="38.25">
      <c r="A27" s="4">
        <v>2</v>
      </c>
      <c r="B27" s="5" t="s">
        <v>102</v>
      </c>
      <c r="C27" s="4">
        <v>201101710</v>
      </c>
      <c r="D27" s="4" t="s">
        <v>14</v>
      </c>
      <c r="E27" s="4" t="s">
        <v>103</v>
      </c>
      <c r="F27" s="4">
        <v>0.8</v>
      </c>
      <c r="G27" s="4">
        <v>2.52</v>
      </c>
      <c r="H27" s="6">
        <v>5</v>
      </c>
      <c r="I27" s="7">
        <f>'[1]Panel Marks'!F27</f>
        <v>2.75</v>
      </c>
      <c r="J27" s="7">
        <f>'[1]Panel Marks'!G27</f>
        <v>1.25</v>
      </c>
      <c r="K27" s="7">
        <f>'[1]PE Ratings'!I27</f>
        <v>14.93</v>
      </c>
      <c r="L27" s="4">
        <v>19.850000000000001</v>
      </c>
      <c r="M27" s="7">
        <f>'[1]Panel Marks'!P27</f>
        <v>22</v>
      </c>
      <c r="N27" s="7">
        <f t="shared" si="0"/>
        <v>69.099999999999994</v>
      </c>
      <c r="O27" s="14" t="s">
        <v>116</v>
      </c>
    </row>
    <row r="28" spans="1:15" ht="25.5">
      <c r="A28" s="4">
        <v>3</v>
      </c>
      <c r="B28" s="5" t="s">
        <v>104</v>
      </c>
      <c r="C28" s="4">
        <v>201101718</v>
      </c>
      <c r="D28" s="4" t="s">
        <v>14</v>
      </c>
      <c r="E28" s="4" t="s">
        <v>105</v>
      </c>
      <c r="F28" s="4">
        <v>0.8</v>
      </c>
      <c r="G28" s="4">
        <v>2.2400000000000002</v>
      </c>
      <c r="H28" s="6">
        <v>5</v>
      </c>
      <c r="I28" s="7">
        <f>'[1]Panel Marks'!F28</f>
        <v>3</v>
      </c>
      <c r="J28" s="7">
        <f>'[1]Panel Marks'!G28</f>
        <v>0.75</v>
      </c>
      <c r="K28" s="7">
        <f>'[1]PE Ratings'!I28</f>
        <v>14.29</v>
      </c>
      <c r="L28" s="4">
        <v>18.989999999999998</v>
      </c>
      <c r="M28" s="7">
        <f>'[1]Panel Marks'!P28</f>
        <v>23.166666666666668</v>
      </c>
      <c r="N28" s="7">
        <f t="shared" si="0"/>
        <v>68.236666666666665</v>
      </c>
      <c r="O28" s="20" t="s">
        <v>120</v>
      </c>
    </row>
    <row r="29" spans="1:15" ht="38.25">
      <c r="A29" s="4">
        <v>4</v>
      </c>
      <c r="B29" s="5" t="s">
        <v>45</v>
      </c>
      <c r="C29" s="4">
        <v>201001246</v>
      </c>
      <c r="D29" s="4" t="s">
        <v>17</v>
      </c>
      <c r="E29" s="4" t="s">
        <v>46</v>
      </c>
      <c r="F29" s="4">
        <v>1</v>
      </c>
      <c r="G29" s="4">
        <v>2.2400000000000002</v>
      </c>
      <c r="H29" s="6">
        <v>5</v>
      </c>
      <c r="I29" s="7">
        <f>'[1]Panel Marks'!F29</f>
        <v>2.75</v>
      </c>
      <c r="J29" s="7">
        <f>'[1]Panel Marks'!G29</f>
        <v>2</v>
      </c>
      <c r="K29" s="7">
        <f>'[1]PE Ratings'!I29</f>
        <v>14.74</v>
      </c>
      <c r="L29" s="4">
        <v>18.63</v>
      </c>
      <c r="M29" s="7">
        <f>'[1]Panel Marks'!P29</f>
        <v>22</v>
      </c>
      <c r="N29" s="7">
        <f t="shared" si="0"/>
        <v>68.36</v>
      </c>
      <c r="O29" s="14" t="s">
        <v>19</v>
      </c>
    </row>
    <row r="30" spans="1:15">
      <c r="A30" s="25" t="s">
        <v>126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ht="38.25">
      <c r="A31" s="4">
        <v>1</v>
      </c>
      <c r="B31" s="5" t="s">
        <v>106</v>
      </c>
      <c r="C31" s="4">
        <v>9407183</v>
      </c>
      <c r="D31" s="4" t="s">
        <v>47</v>
      </c>
      <c r="E31" s="4" t="s">
        <v>107</v>
      </c>
      <c r="F31" s="4">
        <v>4.2</v>
      </c>
      <c r="G31" s="4">
        <v>0</v>
      </c>
      <c r="H31" s="6">
        <v>0</v>
      </c>
      <c r="I31" s="7">
        <f>'[1]Panel Marks'!F31</f>
        <v>0.25</v>
      </c>
      <c r="J31" s="7">
        <f>'[1]Panel Marks'!G31</f>
        <v>0.25</v>
      </c>
      <c r="K31" s="7">
        <f>'[1]PE Ratings'!I31</f>
        <v>13.28</v>
      </c>
      <c r="L31" s="4">
        <v>21.39</v>
      </c>
      <c r="M31" s="7">
        <f>'[1]Panel Marks'!P31</f>
        <v>21.333333333333336</v>
      </c>
      <c r="N31" s="7">
        <f t="shared" si="0"/>
        <v>60.70333333333334</v>
      </c>
      <c r="O31" s="14" t="s">
        <v>120</v>
      </c>
    </row>
    <row r="32" spans="1:15" ht="38.25">
      <c r="A32" s="4">
        <v>2</v>
      </c>
      <c r="B32" s="5" t="s">
        <v>48</v>
      </c>
      <c r="C32" s="4">
        <v>201001670</v>
      </c>
      <c r="D32" s="4" t="s">
        <v>17</v>
      </c>
      <c r="E32" s="4" t="s">
        <v>49</v>
      </c>
      <c r="F32" s="4">
        <v>1</v>
      </c>
      <c r="G32" s="4">
        <v>3.15</v>
      </c>
      <c r="H32" s="6">
        <v>5</v>
      </c>
      <c r="I32" s="7">
        <f>'[1]Panel Marks'!F32</f>
        <v>2</v>
      </c>
      <c r="J32" s="7">
        <f>'[1]Panel Marks'!G32</f>
        <v>0.25</v>
      </c>
      <c r="K32" s="7">
        <f>'[1]PE Ratings'!I32</f>
        <v>14.7</v>
      </c>
      <c r="L32" s="4">
        <v>20.93</v>
      </c>
      <c r="M32" s="7">
        <f>'[1]Panel Marks'!P32</f>
        <v>24.1</v>
      </c>
      <c r="N32" s="7">
        <f t="shared" si="0"/>
        <v>71.13</v>
      </c>
      <c r="O32" s="14" t="s">
        <v>19</v>
      </c>
    </row>
    <row r="33" spans="1:15" ht="38.25">
      <c r="A33" s="8">
        <v>3</v>
      </c>
      <c r="B33" s="5" t="s">
        <v>50</v>
      </c>
      <c r="C33" s="4">
        <v>9607102</v>
      </c>
      <c r="D33" s="4" t="s">
        <v>47</v>
      </c>
      <c r="E33" s="4" t="s">
        <v>51</v>
      </c>
      <c r="F33" s="4">
        <v>3.8</v>
      </c>
      <c r="G33" s="4">
        <v>4.95</v>
      </c>
      <c r="H33" s="6">
        <v>0</v>
      </c>
      <c r="I33" s="7">
        <f>'[1]Panel Marks'!F33</f>
        <v>1.75</v>
      </c>
      <c r="J33" s="7">
        <f>'[1]Panel Marks'!G33</f>
        <v>0.5</v>
      </c>
      <c r="K33" s="7">
        <f>'[1]PE Ratings'!I33</f>
        <v>13.97</v>
      </c>
      <c r="L33" s="4">
        <v>20.9</v>
      </c>
      <c r="M33" s="7">
        <f>'[1]Panel Marks'!P33</f>
        <v>25.166666666666668</v>
      </c>
      <c r="N33" s="7">
        <f t="shared" si="0"/>
        <v>71.036666666666662</v>
      </c>
      <c r="O33" s="14" t="s">
        <v>94</v>
      </c>
    </row>
    <row r="34" spans="1:15" ht="25.5">
      <c r="A34" s="4">
        <v>4</v>
      </c>
      <c r="B34" s="5" t="s">
        <v>108</v>
      </c>
      <c r="C34" s="4">
        <v>200901343</v>
      </c>
      <c r="D34" s="4" t="s">
        <v>17</v>
      </c>
      <c r="E34" s="4" t="s">
        <v>109</v>
      </c>
      <c r="F34" s="4">
        <v>1.2</v>
      </c>
      <c r="G34" s="4">
        <v>2.75</v>
      </c>
      <c r="H34" s="6">
        <v>5</v>
      </c>
      <c r="I34" s="7">
        <f>'[1]Panel Marks'!F34</f>
        <v>2.75</v>
      </c>
      <c r="J34" s="7">
        <f>'[1]Panel Marks'!G34</f>
        <v>0</v>
      </c>
      <c r="K34" s="7">
        <f>'[1]PE Ratings'!I34</f>
        <v>14.76</v>
      </c>
      <c r="L34" s="4">
        <v>20.81</v>
      </c>
      <c r="M34" s="7">
        <f>'[1]Panel Marks'!P34</f>
        <v>23.266666666666666</v>
      </c>
      <c r="N34" s="7">
        <f t="shared" si="0"/>
        <v>70.536666666666662</v>
      </c>
      <c r="O34" s="14" t="s">
        <v>120</v>
      </c>
    </row>
    <row r="35" spans="1:15">
      <c r="A35" s="25" t="s">
        <v>110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5" ht="76.5">
      <c r="A36" s="12">
        <v>1</v>
      </c>
      <c r="B36" s="13" t="s">
        <v>52</v>
      </c>
      <c r="C36" s="12">
        <v>201001155</v>
      </c>
      <c r="D36" s="12" t="s">
        <v>53</v>
      </c>
      <c r="E36" s="12" t="s">
        <v>54</v>
      </c>
      <c r="F36" s="4">
        <v>1</v>
      </c>
      <c r="G36" s="4">
        <v>2.25</v>
      </c>
      <c r="H36" s="6">
        <v>5</v>
      </c>
      <c r="I36" s="7">
        <f>'[1]Panel Marks'!F36</f>
        <v>0.5</v>
      </c>
      <c r="J36" s="7">
        <f>'[1]Panel Marks'!G36</f>
        <v>0.25</v>
      </c>
      <c r="K36" s="7">
        <f>'[1]PE Ratings'!I36</f>
        <v>13.46</v>
      </c>
      <c r="L36" s="4">
        <v>23.52</v>
      </c>
      <c r="M36" s="7">
        <f>'[1]Panel Marks'!P36</f>
        <v>22.433333333333334</v>
      </c>
      <c r="N36" s="7">
        <f t="shared" si="0"/>
        <v>68.413333333333341</v>
      </c>
      <c r="O36" s="14" t="s">
        <v>19</v>
      </c>
    </row>
    <row r="37" spans="1:15" ht="63.75">
      <c r="A37" s="10">
        <v>2</v>
      </c>
      <c r="B37" s="11" t="s">
        <v>55</v>
      </c>
      <c r="C37" s="10">
        <v>9507236</v>
      </c>
      <c r="D37" s="10" t="s">
        <v>56</v>
      </c>
      <c r="E37" s="10" t="s">
        <v>57</v>
      </c>
      <c r="F37" s="4">
        <v>4</v>
      </c>
      <c r="G37" s="4">
        <v>5</v>
      </c>
      <c r="H37" s="6">
        <v>5</v>
      </c>
      <c r="I37" s="7">
        <f>'[1]Panel Marks'!F37</f>
        <v>0.5</v>
      </c>
      <c r="J37" s="7">
        <f>'[1]Panel Marks'!G37</f>
        <v>0.5</v>
      </c>
      <c r="K37" s="7">
        <f>'[1]PE Ratings'!I37</f>
        <v>14.91</v>
      </c>
      <c r="L37" s="4">
        <v>23.14</v>
      </c>
      <c r="M37" s="7">
        <f>'[1]Panel Marks'!P37</f>
        <v>24.166666666666668</v>
      </c>
      <c r="N37" s="7">
        <f t="shared" si="0"/>
        <v>77.216666666666669</v>
      </c>
      <c r="O37" s="14" t="s">
        <v>116</v>
      </c>
    </row>
    <row r="38" spans="1:15">
      <c r="A38" s="25" t="s">
        <v>127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 ht="63.75">
      <c r="A39" s="4">
        <v>1</v>
      </c>
      <c r="B39" s="5" t="s">
        <v>58</v>
      </c>
      <c r="C39" s="4">
        <v>201201169</v>
      </c>
      <c r="D39" s="4" t="s">
        <v>59</v>
      </c>
      <c r="E39" s="4" t="s">
        <v>60</v>
      </c>
      <c r="F39" s="4">
        <v>0.6</v>
      </c>
      <c r="G39" s="4">
        <v>1.35</v>
      </c>
      <c r="H39" s="6">
        <v>5</v>
      </c>
      <c r="I39" s="7">
        <f>'[1]Panel Marks'!F39</f>
        <v>2.75</v>
      </c>
      <c r="J39" s="7">
        <f>'[1]Panel Marks'!G39</f>
        <v>1</v>
      </c>
      <c r="K39" s="7">
        <f>'[1]PE Ratings'!I39</f>
        <v>14.06</v>
      </c>
      <c r="L39" s="4">
        <v>21.97</v>
      </c>
      <c r="M39" s="7">
        <f>'[1]Panel Marks'!P39</f>
        <v>25.5</v>
      </c>
      <c r="N39" s="7">
        <f t="shared" si="0"/>
        <v>72.22999999999999</v>
      </c>
      <c r="O39" s="14" t="s">
        <v>19</v>
      </c>
    </row>
    <row r="40" spans="1:15" ht="51">
      <c r="A40" s="4">
        <v>2</v>
      </c>
      <c r="B40" s="5" t="s">
        <v>61</v>
      </c>
      <c r="C40" s="12">
        <v>200803047</v>
      </c>
      <c r="D40" s="4" t="s">
        <v>62</v>
      </c>
      <c r="E40" s="12" t="s">
        <v>63</v>
      </c>
      <c r="F40" s="4">
        <v>1.4</v>
      </c>
      <c r="G40" s="4">
        <v>4.2699999999999996</v>
      </c>
      <c r="H40" s="6">
        <v>0</v>
      </c>
      <c r="I40" s="7">
        <f>'[1]Panel Marks'!F40</f>
        <v>1</v>
      </c>
      <c r="J40" s="7">
        <f>'[1]Panel Marks'!G40</f>
        <v>1.75</v>
      </c>
      <c r="K40" s="7">
        <f>'[1]PE Ratings'!I40</f>
        <v>14.87</v>
      </c>
      <c r="L40" s="4">
        <v>17.34</v>
      </c>
      <c r="M40" s="7">
        <f>'[1]Panel Marks'!P40</f>
        <v>23.666666666666664</v>
      </c>
      <c r="N40" s="7">
        <f t="shared" si="0"/>
        <v>64.296666666666653</v>
      </c>
      <c r="O40" s="14" t="s">
        <v>19</v>
      </c>
    </row>
    <row r="41" spans="1:15" ht="15" customHeight="1">
      <c r="A41" s="25" t="s">
        <v>128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</row>
    <row r="42" spans="1:15" ht="38.25">
      <c r="A42" s="4">
        <v>1</v>
      </c>
      <c r="B42" s="5" t="s">
        <v>64</v>
      </c>
      <c r="C42" s="4">
        <v>201101114</v>
      </c>
      <c r="D42" s="4" t="s">
        <v>65</v>
      </c>
      <c r="E42" s="4" t="s">
        <v>66</v>
      </c>
      <c r="F42" s="4">
        <v>0.8</v>
      </c>
      <c r="G42" s="4">
        <v>1.8</v>
      </c>
      <c r="H42" s="6">
        <v>5</v>
      </c>
      <c r="I42" s="7">
        <f>'[1]Panel Marks'!F45</f>
        <v>0.75</v>
      </c>
      <c r="J42" s="7">
        <f>'[1]Panel Marks'!G45</f>
        <v>0.75</v>
      </c>
      <c r="K42" s="7">
        <f>'[1]PE Ratings'!I45</f>
        <v>14.38</v>
      </c>
      <c r="L42" s="4">
        <v>20.86</v>
      </c>
      <c r="M42" s="7">
        <f>'[1]Panel Marks'!P45</f>
        <v>23.833333333333332</v>
      </c>
      <c r="N42" s="7">
        <f t="shared" si="0"/>
        <v>68.173333333333332</v>
      </c>
      <c r="O42" s="14" t="s">
        <v>19</v>
      </c>
    </row>
    <row r="43" spans="1:15" ht="38.25">
      <c r="A43" s="4">
        <v>2</v>
      </c>
      <c r="B43" s="5" t="s">
        <v>111</v>
      </c>
      <c r="C43" s="4">
        <v>201201073</v>
      </c>
      <c r="D43" s="4" t="s">
        <v>67</v>
      </c>
      <c r="E43" s="4" t="s">
        <v>112</v>
      </c>
      <c r="F43" s="4">
        <v>0.6</v>
      </c>
      <c r="G43" s="4">
        <v>0</v>
      </c>
      <c r="H43" s="6">
        <v>5</v>
      </c>
      <c r="I43" s="7">
        <f>'[1]Panel Marks'!F46</f>
        <v>1.25</v>
      </c>
      <c r="J43" s="7">
        <f>'[1]Panel Marks'!G46</f>
        <v>2</v>
      </c>
      <c r="K43" s="7">
        <f>'[1]PE Ratings'!I46</f>
        <v>14.48</v>
      </c>
      <c r="L43" s="4">
        <v>20.350000000000001</v>
      </c>
      <c r="M43" s="7">
        <f>'[1]Panel Marks'!P46</f>
        <v>23.333333333333332</v>
      </c>
      <c r="N43" s="7">
        <f t="shared" si="0"/>
        <v>67.013333333333335</v>
      </c>
      <c r="O43" s="14" t="s">
        <v>120</v>
      </c>
    </row>
    <row r="44" spans="1:15" ht="51">
      <c r="A44" s="4">
        <v>3</v>
      </c>
      <c r="B44" s="5" t="s">
        <v>68</v>
      </c>
      <c r="C44" s="4">
        <v>201101118</v>
      </c>
      <c r="D44" s="4" t="s">
        <v>69</v>
      </c>
      <c r="E44" s="4" t="s">
        <v>70</v>
      </c>
      <c r="F44" s="4">
        <v>0.8</v>
      </c>
      <c r="G44" s="4">
        <v>0</v>
      </c>
      <c r="H44" s="6">
        <v>5</v>
      </c>
      <c r="I44" s="7">
        <f>'[1]Panel Marks'!F47</f>
        <v>2.5</v>
      </c>
      <c r="J44" s="7">
        <f>'[1]Panel Marks'!G47</f>
        <v>1.25</v>
      </c>
      <c r="K44" s="7">
        <f>'[1]PE Ratings'!I47</f>
        <v>14.81</v>
      </c>
      <c r="L44" s="4">
        <v>20.18</v>
      </c>
      <c r="M44" s="7">
        <f>'[1]Panel Marks'!P47</f>
        <v>23.93333333333333</v>
      </c>
      <c r="N44" s="7">
        <f t="shared" si="0"/>
        <v>68.473333333333329</v>
      </c>
      <c r="O44" s="14" t="s">
        <v>19</v>
      </c>
    </row>
    <row r="45" spans="1:15">
      <c r="A45" s="25" t="s">
        <v>122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38.25">
      <c r="A46" s="4">
        <v>1</v>
      </c>
      <c r="B46" s="5" t="s">
        <v>71</v>
      </c>
      <c r="C46" s="4">
        <v>201201074</v>
      </c>
      <c r="D46" s="4" t="s">
        <v>67</v>
      </c>
      <c r="E46" s="4" t="s">
        <v>72</v>
      </c>
      <c r="F46" s="4">
        <v>0.6</v>
      </c>
      <c r="G46" s="4">
        <v>1.35</v>
      </c>
      <c r="H46" s="6">
        <v>5</v>
      </c>
      <c r="I46" s="7">
        <f>'[1]Panel Marks'!F49</f>
        <v>1</v>
      </c>
      <c r="J46" s="7">
        <f>'[1]Panel Marks'!G49</f>
        <v>0.5</v>
      </c>
      <c r="K46" s="7">
        <f>'[1]PE Ratings'!I49</f>
        <v>14.63</v>
      </c>
      <c r="L46" s="4">
        <v>21.06</v>
      </c>
      <c r="M46" s="7">
        <f>'[1]Panel Marks'!P49</f>
        <v>23.833333333333332</v>
      </c>
      <c r="N46" s="7">
        <f t="shared" si="0"/>
        <v>67.973333333333329</v>
      </c>
      <c r="O46" s="14" t="s">
        <v>116</v>
      </c>
    </row>
    <row r="47" spans="1:15" ht="25.5">
      <c r="A47" s="4">
        <v>2</v>
      </c>
      <c r="B47" s="5" t="s">
        <v>73</v>
      </c>
      <c r="C47" s="4">
        <v>201201076</v>
      </c>
      <c r="D47" s="4" t="s">
        <v>74</v>
      </c>
      <c r="E47" s="4" t="s">
        <v>75</v>
      </c>
      <c r="F47" s="4">
        <v>0.6</v>
      </c>
      <c r="G47" s="4">
        <v>0</v>
      </c>
      <c r="H47" s="6">
        <v>5</v>
      </c>
      <c r="I47" s="7">
        <f>'[1]Panel Marks'!F50</f>
        <v>1</v>
      </c>
      <c r="J47" s="7">
        <f>'[1]Panel Marks'!G50</f>
        <v>1.25</v>
      </c>
      <c r="K47" s="7">
        <f>'[1]PE Ratings'!I50</f>
        <v>14.81</v>
      </c>
      <c r="L47" s="4">
        <v>20.36</v>
      </c>
      <c r="M47" s="7">
        <f>'[1]Panel Marks'!P50</f>
        <v>23.5</v>
      </c>
      <c r="N47" s="7">
        <f t="shared" si="0"/>
        <v>66.52</v>
      </c>
      <c r="O47" s="14" t="s">
        <v>19</v>
      </c>
    </row>
    <row r="48" spans="1:15">
      <c r="A48" s="25" t="s">
        <v>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49" spans="1:15" ht="51">
      <c r="A49" s="4">
        <v>1</v>
      </c>
      <c r="B49" s="5" t="s">
        <v>76</v>
      </c>
      <c r="C49" s="4">
        <v>201201067</v>
      </c>
      <c r="D49" s="4" t="s">
        <v>77</v>
      </c>
      <c r="E49" s="4" t="s">
        <v>78</v>
      </c>
      <c r="F49" s="4">
        <v>0.6</v>
      </c>
      <c r="G49" s="4">
        <v>0</v>
      </c>
      <c r="H49" s="6">
        <v>5</v>
      </c>
      <c r="I49" s="7">
        <v>1.25</v>
      </c>
      <c r="J49" s="7">
        <v>1.25</v>
      </c>
      <c r="K49" s="7">
        <f>'[1]PE Ratings'!I52</f>
        <v>13.88</v>
      </c>
      <c r="L49" s="4">
        <v>22.5</v>
      </c>
      <c r="M49" s="7">
        <f>'[1]Panel Marks'!P52</f>
        <v>24</v>
      </c>
      <c r="N49" s="7">
        <f t="shared" si="0"/>
        <v>68.48</v>
      </c>
      <c r="O49" s="14" t="s">
        <v>19</v>
      </c>
    </row>
    <row r="50" spans="1:15" ht="76.5">
      <c r="A50" s="4">
        <v>2</v>
      </c>
      <c r="B50" s="5" t="s">
        <v>79</v>
      </c>
      <c r="C50" s="4">
        <v>9907048</v>
      </c>
      <c r="D50" s="4" t="s">
        <v>80</v>
      </c>
      <c r="E50" s="4" t="s">
        <v>81</v>
      </c>
      <c r="F50" s="4">
        <v>3.2</v>
      </c>
      <c r="G50" s="4">
        <v>5</v>
      </c>
      <c r="H50" s="6">
        <v>5</v>
      </c>
      <c r="I50" s="7">
        <f>'[1]Panel Marks'!F53</f>
        <v>2.25</v>
      </c>
      <c r="J50" s="7">
        <f>'[1]Panel Marks'!G53</f>
        <v>4.5</v>
      </c>
      <c r="K50" s="7">
        <f>'[1]PE Ratings'!I53</f>
        <v>15</v>
      </c>
      <c r="L50" s="4">
        <v>21.65</v>
      </c>
      <c r="M50" s="7">
        <f>'[1]Panel Marks'!P53</f>
        <v>25.333333333333332</v>
      </c>
      <c r="N50" s="7">
        <f t="shared" si="0"/>
        <v>81.933333333333337</v>
      </c>
      <c r="O50" s="14" t="s">
        <v>116</v>
      </c>
    </row>
    <row r="51" spans="1:15">
      <c r="A51" s="25" t="s">
        <v>124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ht="38.25">
      <c r="A52" s="4">
        <v>1</v>
      </c>
      <c r="B52" s="5" t="s">
        <v>82</v>
      </c>
      <c r="C52" s="4">
        <v>9608088</v>
      </c>
      <c r="D52" s="4" t="s">
        <v>83</v>
      </c>
      <c r="E52" s="4" t="s">
        <v>84</v>
      </c>
      <c r="F52" s="4">
        <v>3.8</v>
      </c>
      <c r="G52" s="4">
        <v>5</v>
      </c>
      <c r="H52" s="6">
        <v>5</v>
      </c>
      <c r="I52" s="7">
        <f>'[1]Panel Marks'!F55</f>
        <v>0.75</v>
      </c>
      <c r="J52" s="7">
        <f>'[1]Panel Marks'!G55</f>
        <v>1</v>
      </c>
      <c r="K52" s="7">
        <f>'[1]PE Ratings'!I55</f>
        <v>14.63</v>
      </c>
      <c r="L52" s="4">
        <v>22.14</v>
      </c>
      <c r="M52" s="7">
        <f>'[1]Panel Marks'!P55</f>
        <v>25</v>
      </c>
      <c r="N52" s="7">
        <f t="shared" si="0"/>
        <v>77.319999999999993</v>
      </c>
      <c r="O52" s="14" t="s">
        <v>116</v>
      </c>
    </row>
    <row r="53" spans="1:15" ht="51">
      <c r="A53" s="4">
        <v>2</v>
      </c>
      <c r="B53" s="5" t="s">
        <v>85</v>
      </c>
      <c r="C53" s="4">
        <v>201005016</v>
      </c>
      <c r="D53" s="4" t="s">
        <v>86</v>
      </c>
      <c r="E53" s="4" t="s">
        <v>87</v>
      </c>
      <c r="F53" s="4">
        <v>1</v>
      </c>
      <c r="G53" s="4">
        <v>4.1500000000000004</v>
      </c>
      <c r="H53" s="6">
        <v>0</v>
      </c>
      <c r="I53" s="7">
        <f>'[1]Panel Marks'!F56</f>
        <v>3.25</v>
      </c>
      <c r="J53" s="7">
        <f>'[1]Panel Marks'!G56</f>
        <v>1.25</v>
      </c>
      <c r="K53" s="7">
        <f>'[1]PE Ratings'!I56</f>
        <v>14.78</v>
      </c>
      <c r="L53" s="4">
        <v>19.899999999999999</v>
      </c>
      <c r="M53" s="7">
        <f>'[1]Panel Marks'!P56</f>
        <v>23.5</v>
      </c>
      <c r="N53" s="7">
        <f t="shared" si="0"/>
        <v>67.83</v>
      </c>
      <c r="O53" s="14" t="s">
        <v>19</v>
      </c>
    </row>
    <row r="54" spans="1:15">
      <c r="A54" s="25" t="s">
        <v>129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</row>
    <row r="55" spans="1:15" ht="51">
      <c r="A55" s="4">
        <v>1</v>
      </c>
      <c r="B55" s="5" t="s">
        <v>88</v>
      </c>
      <c r="C55" s="4">
        <v>201005006</v>
      </c>
      <c r="D55" s="4" t="s">
        <v>89</v>
      </c>
      <c r="E55" s="4" t="s">
        <v>90</v>
      </c>
      <c r="F55" s="4">
        <v>1</v>
      </c>
      <c r="G55" s="4">
        <v>1.35</v>
      </c>
      <c r="H55" s="6">
        <v>0</v>
      </c>
      <c r="I55" s="7">
        <f>'[1]Panel Marks'!F58</f>
        <v>1.5</v>
      </c>
      <c r="J55" s="7">
        <f>'[1]Panel Marks'!G58</f>
        <v>1</v>
      </c>
      <c r="K55" s="7">
        <f>'[1]PE Ratings'!I58</f>
        <v>13.89</v>
      </c>
      <c r="L55" s="4">
        <v>20.48</v>
      </c>
      <c r="M55" s="7">
        <f>'[1]Panel Marks'!P58</f>
        <v>23.166666666666668</v>
      </c>
      <c r="N55" s="7">
        <f t="shared" si="0"/>
        <v>62.38666666666667</v>
      </c>
      <c r="O55" s="14" t="s">
        <v>19</v>
      </c>
    </row>
    <row r="56" spans="1:15" ht="38.25">
      <c r="A56" s="8">
        <v>2</v>
      </c>
      <c r="B56" s="9" t="s">
        <v>113</v>
      </c>
      <c r="C56" s="8">
        <v>200601031</v>
      </c>
      <c r="D56" s="8" t="s">
        <v>114</v>
      </c>
      <c r="E56" s="8" t="s">
        <v>115</v>
      </c>
      <c r="F56" s="8">
        <v>0</v>
      </c>
      <c r="G56" s="8">
        <v>0</v>
      </c>
      <c r="H56" s="16">
        <v>0</v>
      </c>
      <c r="I56" s="17">
        <v>0</v>
      </c>
      <c r="J56" s="17">
        <v>0</v>
      </c>
      <c r="K56" s="17">
        <v>0</v>
      </c>
      <c r="L56" s="8">
        <v>0</v>
      </c>
      <c r="M56" s="17">
        <v>0</v>
      </c>
      <c r="N56" s="17">
        <v>0</v>
      </c>
      <c r="O56" s="21" t="s">
        <v>94</v>
      </c>
    </row>
    <row r="57" spans="1:15" ht="63.75">
      <c r="A57" s="12">
        <v>3</v>
      </c>
      <c r="B57" s="13" t="s">
        <v>91</v>
      </c>
      <c r="C57" s="12">
        <v>200605045</v>
      </c>
      <c r="D57" s="12" t="s">
        <v>92</v>
      </c>
      <c r="E57" s="12" t="s">
        <v>93</v>
      </c>
      <c r="F57" s="4">
        <v>1.8</v>
      </c>
      <c r="G57" s="4">
        <v>0</v>
      </c>
      <c r="H57" s="6">
        <v>0</v>
      </c>
      <c r="I57" s="7">
        <f>'[1]Panel Marks'!F60</f>
        <v>1.75</v>
      </c>
      <c r="J57" s="7">
        <f>'[1]Panel Marks'!G60</f>
        <v>2.5</v>
      </c>
      <c r="K57" s="7">
        <f>'[1]PE Ratings'!I60</f>
        <v>13.88</v>
      </c>
      <c r="L57" s="4">
        <v>12.67</v>
      </c>
      <c r="M57" s="7">
        <f>'[1]Panel Marks'!P60</f>
        <v>22.833333333333332</v>
      </c>
      <c r="N57" s="7">
        <f t="shared" si="0"/>
        <v>55.433333333333337</v>
      </c>
      <c r="O57" s="14" t="s">
        <v>116</v>
      </c>
    </row>
    <row r="58" spans="1:15" ht="15" customHeight="1"/>
  </sheetData>
  <mergeCells count="16">
    <mergeCell ref="A41:O41"/>
    <mergeCell ref="A45:O45"/>
    <mergeCell ref="A48:O48"/>
    <mergeCell ref="A51:O51"/>
    <mergeCell ref="A54:O54"/>
    <mergeCell ref="A25:O25"/>
    <mergeCell ref="A30:O30"/>
    <mergeCell ref="A35:O35"/>
    <mergeCell ref="A38:O38"/>
    <mergeCell ref="A22:O22"/>
    <mergeCell ref="A1:O1"/>
    <mergeCell ref="A3:O3"/>
    <mergeCell ref="A6:O6"/>
    <mergeCell ref="A12:O12"/>
    <mergeCell ref="A15:O15"/>
    <mergeCell ref="A9:O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swangchuk</dc:creator>
  <cp:lastModifiedBy>pema</cp:lastModifiedBy>
  <cp:lastPrinted>2015-06-15T05:17:06Z</cp:lastPrinted>
  <dcterms:created xsi:type="dcterms:W3CDTF">2015-06-11T05:48:03Z</dcterms:created>
  <dcterms:modified xsi:type="dcterms:W3CDTF">2015-06-15T10:45:44Z</dcterms:modified>
</cp:coreProperties>
</file>